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ogidig/Downloads/Skeneri/"/>
    </mc:Choice>
  </mc:AlternateContent>
  <xr:revisionPtr revIDLastSave="0" documentId="13_ncr:1_{D7192C6A-157B-2546-BB6A-0974C46BBBFE}" xr6:coauthVersionLast="47" xr6:coauthVersionMax="47" xr10:uidLastSave="{00000000-0000-0000-0000-000000000000}"/>
  <bookViews>
    <workbookView xWindow="0" yWindow="500" windowWidth="38400" windowHeight="19400" xr2:uid="{00000000-000D-0000-FFFF-FFFF00000000}"/>
  </bookViews>
  <sheets>
    <sheet name="Troskovnik" sheetId="1" r:id="rId1"/>
  </sheets>
  <definedNames>
    <definedName name="_xlnm.Print_Area" localSheetId="0">Troskovnik!$A$1:$H$11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 l="1"/>
  <c r="K13" i="1"/>
  <c r="K12" i="1"/>
  <c r="K11" i="1"/>
  <c r="K10" i="1"/>
  <c r="K9" i="1"/>
  <c r="K8" i="1"/>
  <c r="K7" i="1"/>
  <c r="F8" i="1" l="1"/>
  <c r="F9" i="1"/>
  <c r="F10" i="1"/>
  <c r="F11" i="1"/>
  <c r="F12" i="1"/>
  <c r="F13" i="1"/>
  <c r="F14" i="1"/>
  <c r="F15" i="1"/>
  <c r="F7" i="1"/>
  <c r="K15" i="1"/>
  <c r="F16" i="1" l="1"/>
  <c r="F19" i="1" s="1"/>
  <c r="K16" i="1"/>
  <c r="F20" i="1" s="1"/>
  <c r="F21" i="1" l="1"/>
  <c r="F22" i="1" s="1"/>
  <c r="F23" i="1" s="1"/>
</calcChain>
</file>

<file path=xl/sharedStrings.xml><?xml version="1.0" encoding="utf-8"?>
<sst xmlns="http://schemas.openxmlformats.org/spreadsheetml/2006/main" count="42" uniqueCount="42">
  <si>
    <t>R. br.</t>
  </si>
  <si>
    <t>Opis stavke</t>
  </si>
  <si>
    <t xml:space="preserve">Napomena: navedene su minimalne tehničke specifikacije i moguće je ponuditi uređaj traženih ili boljiih specifikacija. </t>
  </si>
  <si>
    <t>Ponuđeni uređaj ispunjava ili je bolji od svih zahtjeva iz Opisa stavke (Da/Ne)</t>
  </si>
  <si>
    <t>A</t>
  </si>
  <si>
    <t>B</t>
  </si>
  <si>
    <t>G</t>
  </si>
  <si>
    <t>H</t>
  </si>
  <si>
    <t>I</t>
  </si>
  <si>
    <t>D</t>
  </si>
  <si>
    <t>Količina uređaja</t>
  </si>
  <si>
    <r>
      <rPr>
        <b/>
        <sz val="9"/>
        <color rgb="FF000000"/>
        <rFont val="Arial Narrow"/>
        <family val="2"/>
        <charset val="238"/>
      </rPr>
      <t>NAJAM A3 COLOR MFP</t>
    </r>
    <r>
      <rPr>
        <sz val="9"/>
        <color rgb="FF000000"/>
        <rFont val="Arial Narrow"/>
        <family val="2"/>
        <charset val="238"/>
      </rPr>
      <t>: A4 i A3 uredski kolor mrežni ispis i kopiranje brzine 45 str/min., Mrežni skener s funkcijama prosljeđivanja na email/mrežni folder/USB, Jednoprolazni obostrani (Single-pass) ADF kapaciteta 130 listova brzine skeniranja 140ipm, Duplex, 4 ladice za papir ukupnog kapaciteta najmanje 3.000 listova, 3 pladnja za odlaganje ispisanih dokumenata (dokumenti moraju izlaziti na dedicirani izlazni pladanj: kopije, ispis, fax), Sortiranje ispisanih setova dokumenata pomakom (offset sortiranje), Upravljanje putem Touch-screen zaslona dijagonale 25 cm, Mogućnost sigurnog ispisa (Secure Print) uz autorizaciju korisnika PIN brojem ili karticom,  Mogućnost slanja dokumenata na ispis iz kućnog ureda uz preuzimanje ispisanih dokumenata na multifunkcijskom pisaču u uredu uz autorizaciju korisnika PIN brojem, Praćenje statistike ispisa i kopiranja po svakom korisniku, PCL i PostScript3 driveri, ispis na deblje papire min. 300 g/m2, Čitač RFID kartica</t>
    </r>
  </si>
  <si>
    <r>
      <rPr>
        <b/>
        <sz val="9"/>
        <color rgb="FF000000"/>
        <rFont val="Arial Narrow"/>
        <family val="2"/>
        <charset val="238"/>
      </rPr>
      <t>NAJAM A3 COLOR MFP</t>
    </r>
    <r>
      <rPr>
        <sz val="9"/>
        <color rgb="FF000000"/>
        <rFont val="Arial Narrow"/>
        <family val="2"/>
        <charset val="238"/>
      </rPr>
      <t>: A4 i A3 uredski kolor mrežni ispis i kopiranje brzine 30 str/min., Mrežni skener u boji s funkcijama prosljeđivanja na email/mrežni folder/USB, Obostrani ADF kapaciteta 100 listova brzine skeniranja 55 ppm, Duplex, 4 ladice za papir ukupnog kapaciteta najmanje 2.200 listova, Unutarnji finisher za sortiranje dokumenata pomakom (offset sortiranje) i klamanje, Upravljanje putem Touch-screen zaslona dijagonale 17 cm, Mogućnost sigurnog ispisa (Secure Print) uz autorizaciju korisnika PIN brojem ili karticom,  Mogućnost slanja dokumenata na ispis iz kućnog ureda uz preuzimanje ispisanih dokumenata na multifunkcijskom pisaču u uredu uz autorizaciju korisnika PIN brojem, Praćenje statistike ispisa i kopiranja po svakom korisniku, PCL i PostScript3 driver, Čitač RFID kartica</t>
    </r>
  </si>
  <si>
    <r>
      <rPr>
        <b/>
        <sz val="9"/>
        <color rgb="FF000000"/>
        <rFont val="Arial Narrow"/>
        <family val="2"/>
        <charset val="238"/>
      </rPr>
      <t>NAJAM A4 COLOR MFP</t>
    </r>
    <r>
      <rPr>
        <sz val="9"/>
        <color rgb="FF000000"/>
        <rFont val="Arial Narrow"/>
        <family val="2"/>
        <charset val="238"/>
      </rPr>
      <t>: A4 uredski kolor mrežni ispis i kopiranje brzine 30 str/min., Mrežni skener u boji s funkcijama prosljeđivanja na email/mrežni folder/USB, Jednoprolazni obostrani (Single-pass) ADF kapaciteta 50 listova brzine skeniranja 80 ipm, Duplex, 1 ladica za papir ukupnog kapaciteta najmanje 250 listova, Upravljanje putem Touch-screen zaslona dijagonale 25 cm, Mogućnost sigurnog ispisa (Secure Print) uz autorizaciju korisnika PIN brojem ili karticom,  Mogućnost slanja dokumenata na ispis uz preuzimanje ispisanih dokumenata na multifunkcijskom pisaču uz autorizaciju korisnika PIN brojem, Praćenje statistike ispisa i kopiranja po svakom korisniku, PCL i PostScript3.</t>
    </r>
  </si>
  <si>
    <r>
      <rPr>
        <b/>
        <sz val="9"/>
        <color rgb="FF000000"/>
        <rFont val="Arial Narrow"/>
        <family val="2"/>
        <charset val="238"/>
      </rPr>
      <t>NAJAM A3 MONO MFP</t>
    </r>
    <r>
      <rPr>
        <sz val="9"/>
        <color rgb="FF000000"/>
        <rFont val="Arial Narrow"/>
        <family val="2"/>
        <charset val="238"/>
      </rPr>
      <t>: A4 i A3 uredski mono mrežni ispis i kopiranje brzine 65 str/min., Mrežni skener u boji s funkcijama prosljeđivanja na email/mrežni folder/USB, Obostrani ADF kapaciteta 100 listova brzine skeniranja 55 ppm, Duplex, 4 ladice za papir ukupnog kapaciteta najmanje 4.100 listova, Vanjski finisher za sortiranje dokumenata pomakom (offset sortiranje) i klamanje uz odlaganje 2.000 listova, Upravljanje putem Touch-screen zaslona dijagonale 21 cm, Mogućnost sigurnog ispisa (Secure Print) uz autorizaciju korisnika PIN brojem ili karticom,  Mogućnost slanja dokumenata na ispis uz preuzimanje ispisanih dokumenata na multifunkcijskom pisaču u uredu uz autorizaciju korisnika PIN brojem, Praćenje statistike ispisa i kopiranja po svakom korisniku, PCL i PostScript3 driver, Čitač RFID kartica</t>
    </r>
  </si>
  <si>
    <r>
      <rPr>
        <b/>
        <sz val="9"/>
        <color rgb="FF000000"/>
        <rFont val="Arial Narrow"/>
        <family val="2"/>
        <charset val="238"/>
      </rPr>
      <t>NAJAM A4 MONO MFP</t>
    </r>
    <r>
      <rPr>
        <sz val="9"/>
        <color rgb="FF000000"/>
        <rFont val="Arial Narrow"/>
        <family val="2"/>
        <charset val="238"/>
      </rPr>
      <t>: A4  uredski mono mrežni ispis i kopiranje brzine 35 str/min., Mrežni skener u boji s funkcijama prosljeđivanja na email/mrežni folder/USB, Obostrani ADF kapaciteta 50 listova brzine skeniranja 28 ppm, Duplex, 1 ladica za papir ukupnog kapaciteta najmanje 500 listova, Mogućnost sigurnog ispisa (Secure Print) uz autorizaciju korisnika PIN brojem ili karticom,  Mogućnost slanja dokumenata na ispis uz preuzimanje ispisanih dokumenata na multifunkcijskom pisaču u uredu uz autorizaciju korisnika PIN brojem, Praćenje statistike ispisa i kopiranja po svakom korisniku, PCL i PostScript3 driver, Čitač RFID kartica</t>
    </r>
  </si>
  <si>
    <r>
      <rPr>
        <b/>
        <sz val="9"/>
        <color rgb="FF000000"/>
        <rFont val="Arial Narrow"/>
        <family val="2"/>
        <charset val="238"/>
      </rPr>
      <t>NAJAM A4 MONO PISAČ</t>
    </r>
    <r>
      <rPr>
        <sz val="9"/>
        <color rgb="FF000000"/>
        <rFont val="Arial Narrow"/>
        <family val="2"/>
        <charset val="238"/>
      </rPr>
      <t>: A4  uredski mono mrežni ispis brzine 33 str/min., Duplex, 1 ladica za papir ukupnog kapaciteta najmanje 250 listova, Praćenje statistike ispisa , PCL i PostScript3 driver, Wi-Fi</t>
    </r>
  </si>
  <si>
    <t>MINIMALNE TEHNIČKE KARAKTERISTIKE UREĐAJA I PROGRAMSKOG RJEŠENJA</t>
  </si>
  <si>
    <t>Ugovor na 12 mjeseci.</t>
  </si>
  <si>
    <r>
      <rPr>
        <b/>
        <sz val="9"/>
        <color rgb="FF000000"/>
        <rFont val="Arial Narrow"/>
        <family val="2"/>
        <charset val="238"/>
      </rPr>
      <t>NAJAM PROGRAMSKOG RJEŠENJA ZA UPRAVLJANJE ISPISOM</t>
    </r>
    <r>
      <rPr>
        <sz val="9"/>
        <color rgb="FF000000"/>
        <rFont val="Arial Narrow"/>
        <family val="2"/>
        <charset val="238"/>
      </rPr>
      <t>: Programsko rješenje za centralnu administraciju ispisa, kopiranja i skeniranja, kontrolu pristupa i korištenja multifunkcijskih pisača (Access Control), Siguran ispis (Secure Print), Prosljeđivanje ispisa (Find-Me) i napredno praćenje troškova po korisniku/odjelu/mjestu troška uz generiranje automatskih izvještaja (Cost Tracking &amp; Statistics). Neograničen broj korisnika (zaposlenici i studenti); Autorizacija beskontaktnim karticama zaposlenika (MIFARE) ili studenata (X-ica) te PIN brojem ili sve zajedno. Integracija sa AD-om. Integracija sa WEB-shop-om Naručitelja i automatska nadoplata salda studenata za printanje i kopiranje.</t>
    </r>
  </si>
  <si>
    <r>
      <rPr>
        <b/>
        <sz val="9"/>
        <color rgb="FF000000"/>
        <rFont val="Arial Narrow"/>
        <family val="2"/>
        <charset val="238"/>
      </rPr>
      <t>NAJAM A4 COLOR DOKUMENT SKENER</t>
    </r>
    <r>
      <rPr>
        <sz val="9"/>
        <color rgb="FF000000"/>
        <rFont val="Arial Narrow"/>
        <family val="2"/>
        <charset val="238"/>
      </rPr>
      <t>: A4 dokument skener brzine skeniranja 25 str/min. i 50 slika/minuti (obostrano), ADF za 30 listova, USB 2.0</t>
    </r>
  </si>
  <si>
    <t>J</t>
  </si>
  <si>
    <t>Jedinična cijena mono ispisa A4 (bez PDV-a)</t>
  </si>
  <si>
    <t>Jedinična cijena color ispisa A4 (bez PDV-a)</t>
  </si>
  <si>
    <t>UKUPNO</t>
  </si>
  <si>
    <t>REKAPITULACIJA</t>
  </si>
  <si>
    <t>PDV (25%)</t>
  </si>
  <si>
    <t xml:space="preserve"> </t>
  </si>
  <si>
    <r>
      <rPr>
        <b/>
        <sz val="9"/>
        <color rgb="FF000000"/>
        <rFont val="Arial Narrow"/>
        <family val="2"/>
        <charset val="238"/>
      </rPr>
      <t>NAJAM A3 MONO MFP</t>
    </r>
    <r>
      <rPr>
        <sz val="9"/>
        <color rgb="FF000000"/>
        <rFont val="Arial Narrow"/>
        <family val="2"/>
        <charset val="238"/>
      </rPr>
      <t>: A4 i A3 uredski mono mrežni ispis i kopiranje brzine 35 str/min., Mrežni skener u boji s funkcijama prosljeđivanja na email/mrežni folder/USB, Obostrani ADF kapaciteta 100 listova brzine skeniranja 50 ppm, Duplex, 4 ladice za papir ukupnog kapaciteta najmanje 2.200 listova, Unutarnji finisher za sortiranje dokumenata pomakom (offset sortiranje) i klamanje, Upravljanje putem Touch-screen zaslona dijagonale 21 cm, Mogućnost sigurnog ispisa (Secure Print) uz autorizaciju korisnika PIN brojem ili karticom,  Mogućnost slanja dokumenata na ispis uz preuzimanje ispisanih dokumenata na multifunkcijskom pisaču u uredu uz autorizaciju korisnika PIN brojem, Praćenje statistike ispisa i kopiranja po svakom korisniku, PCL i PostScript3 driver, Čitač RFID kartica ili Čitač magnetnih kartica</t>
    </r>
  </si>
  <si>
    <t>C</t>
  </si>
  <si>
    <t>E</t>
  </si>
  <si>
    <t>Iznos za ispise za 12 mjeseci</t>
  </si>
  <si>
    <t>UKUPNO bez PDV-a za 12 mjeseci</t>
  </si>
  <si>
    <t>UKUPNO sa PDV-om za 12 mjeseci</t>
  </si>
  <si>
    <t>Ukupno mjesečni iznos za ispise (bez PDV-a)</t>
  </si>
  <si>
    <t>K = G x I + H x J)</t>
  </si>
  <si>
    <t>F = D x E</t>
  </si>
  <si>
    <t>Iznos Mjesečnog najma za 12 mjeseci</t>
  </si>
  <si>
    <t>Ukupno Mjesečni najam (bez PDV-a)</t>
  </si>
  <si>
    <t>Očekivani broj ispisa A4 mono</t>
  </si>
  <si>
    <t>Očekivani broja ispisa A4 color</t>
  </si>
  <si>
    <t>Jedinična cijena Mjesečnog najma za jedan uređaj (bez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</si>
</sst>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164" formatCode="_-* #,##0.00\ &quot;kn&quot;_-;\-* #,##0.00\ &quot;kn&quot;_-;_-* &quot;-&quot;??\ &quot;kn&quot;_-;_-@_-"/>
    <numFmt numFmtId="165" formatCode="#,##0.000\ &quot;€&quot;;\-#,##0.000\ &quot;€&quot;"/>
    <numFmt numFmtId="166" formatCode="_-* #,##0.00\ [$€-1]_-;\-* #,##0.00\ [$€-1]_-;_-* &quot;-&quot;??\ [$€-1]_-;_-@_-"/>
  </numFmts>
  <fonts count="9" x14ac:knownFonts="1">
    <font>
      <sz val="11"/>
      <color theme="1"/>
      <name val="Calibri"/>
      <family val="2"/>
      <charset val="238"/>
      <scheme val="minor"/>
    </font>
    <font>
      <sz val="11"/>
      <color theme="1"/>
      <name val="Calibri"/>
      <family val="2"/>
      <charset val="238"/>
      <scheme val="minor"/>
    </font>
    <font>
      <b/>
      <sz val="9"/>
      <color theme="1"/>
      <name val="Arial Narrow"/>
      <family val="2"/>
      <charset val="238"/>
    </font>
    <font>
      <sz val="9"/>
      <color theme="1"/>
      <name val="Arial Narrow"/>
      <family val="2"/>
      <charset val="238"/>
    </font>
    <font>
      <b/>
      <sz val="9"/>
      <color rgb="FF000000"/>
      <name val="Arial Narrow"/>
      <family val="2"/>
      <charset val="238"/>
    </font>
    <font>
      <sz val="9"/>
      <color rgb="FF000000"/>
      <name val="Arial Narrow"/>
      <family val="2"/>
      <charset val="238"/>
    </font>
    <font>
      <b/>
      <sz val="9"/>
      <name val="Arial Narrow"/>
      <family val="2"/>
      <charset val="238"/>
    </font>
    <font>
      <sz val="9"/>
      <name val="Arial Narrow"/>
      <family val="2"/>
      <charset val="238"/>
    </font>
    <font>
      <b/>
      <sz val="11"/>
      <color theme="1"/>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xf numFmtId="164" fontId="1" fillId="0" borderId="0" applyFont="0" applyFill="0" applyBorder="0" applyAlignment="0" applyProtection="0"/>
    <xf numFmtId="0" fontId="1" fillId="0" borderId="0"/>
  </cellStyleXfs>
  <cellXfs count="27">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3" borderId="0" xfId="0" applyFont="1" applyFill="1"/>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6" fillId="3" borderId="0" xfId="0" applyFont="1" applyFill="1"/>
    <xf numFmtId="0" fontId="7" fillId="3" borderId="0" xfId="0" applyFont="1" applyFill="1"/>
    <xf numFmtId="0" fontId="8" fillId="3" borderId="0" xfId="0" applyFont="1" applyFill="1"/>
    <xf numFmtId="164" fontId="3" fillId="3" borderId="0" xfId="1" applyFont="1"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3" fillId="3" borderId="1" xfId="1" applyFont="1" applyFill="1" applyBorder="1" applyAlignment="1">
      <alignment horizontal="center" vertical="center"/>
    </xf>
    <xf numFmtId="164" fontId="4" fillId="2" borderId="1" xfId="1" applyFont="1" applyFill="1" applyBorder="1" applyAlignment="1">
      <alignment horizontal="center" vertical="center" wrapText="1"/>
    </xf>
    <xf numFmtId="7" fontId="5" fillId="0" borderId="1" xfId="1" applyNumberFormat="1" applyFont="1" applyFill="1" applyBorder="1" applyAlignment="1">
      <alignment horizontal="center" vertical="center" wrapText="1"/>
    </xf>
    <xf numFmtId="0" fontId="3" fillId="3" borderId="1" xfId="0" applyFont="1" applyFill="1" applyBorder="1" applyAlignment="1">
      <alignment vertical="center"/>
    </xf>
    <xf numFmtId="165" fontId="5" fillId="0" borderId="1" xfId="1" applyNumberFormat="1" applyFont="1" applyFill="1" applyBorder="1" applyAlignment="1">
      <alignment horizontal="center" vertical="center" wrapText="1"/>
    </xf>
    <xf numFmtId="7" fontId="3" fillId="3" borderId="1" xfId="0" applyNumberFormat="1" applyFont="1" applyFill="1" applyBorder="1"/>
    <xf numFmtId="166" fontId="3" fillId="3" borderId="0" xfId="1" applyNumberFormat="1" applyFont="1" applyFill="1"/>
    <xf numFmtId="0" fontId="2" fillId="3" borderId="0" xfId="0" applyFont="1" applyFill="1"/>
    <xf numFmtId="164" fontId="2" fillId="3" borderId="0" xfId="1" applyFont="1" applyFill="1"/>
    <xf numFmtId="166" fontId="2" fillId="3" borderId="0" xfId="1" applyNumberFormat="1" applyFont="1" applyFill="1"/>
    <xf numFmtId="7" fontId="5" fillId="0" borderId="2" xfId="1" applyNumberFormat="1" applyFont="1" applyFill="1" applyBorder="1" applyAlignment="1">
      <alignment horizontal="center" vertical="center" wrapText="1"/>
    </xf>
    <xf numFmtId="7" fontId="5" fillId="0" borderId="3" xfId="1" applyNumberFormat="1" applyFont="1" applyFill="1" applyBorder="1" applyAlignment="1">
      <alignment horizontal="center" vertical="center" wrapText="1"/>
    </xf>
    <xf numFmtId="7" fontId="5" fillId="0" borderId="4" xfId="1" applyNumberFormat="1" applyFont="1" applyFill="1" applyBorder="1" applyAlignment="1">
      <alignment horizontal="center" vertical="center" wrapText="1"/>
    </xf>
  </cellXfs>
  <cellStyles count="3">
    <cellStyle name="Currency" xfId="1" builtinId="4"/>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topLeftCell="A11" zoomScale="120" zoomScaleNormal="120" workbookViewId="0">
      <selection activeCell="G13" sqref="G13"/>
    </sheetView>
  </sheetViews>
  <sheetFormatPr baseColWidth="10" defaultColWidth="8.6640625" defaultRowHeight="12" x14ac:dyDescent="0.15"/>
  <cols>
    <col min="1" max="1" width="8.6640625" style="3"/>
    <col min="2" max="2" width="50.33203125" style="3" customWidth="1"/>
    <col min="3" max="3" width="18.33203125" style="3" customWidth="1"/>
    <col min="4" max="4" width="7.33203125" style="3" customWidth="1"/>
    <col min="5" max="5" width="12.6640625" style="11" customWidth="1"/>
    <col min="6" max="6" width="13.5" style="11" customWidth="1"/>
    <col min="7" max="7" width="12.6640625" style="11" customWidth="1"/>
    <col min="8" max="8" width="12.33203125" style="11" customWidth="1"/>
    <col min="9" max="10" width="8.6640625" style="3"/>
    <col min="11" max="11" width="13.83203125" style="3" customWidth="1"/>
    <col min="12" max="16384" width="8.6640625" style="3"/>
  </cols>
  <sheetData>
    <row r="1" spans="1:11" ht="14" x14ac:dyDescent="0.15">
      <c r="A1" s="10" t="s">
        <v>17</v>
      </c>
    </row>
    <row r="2" spans="1:11" ht="20.25" customHeight="1" x14ac:dyDescent="0.15">
      <c r="A2" s="9" t="s">
        <v>2</v>
      </c>
    </row>
    <row r="3" spans="1:11" ht="19.5" customHeight="1" x14ac:dyDescent="0.15">
      <c r="A3" s="8" t="s">
        <v>18</v>
      </c>
    </row>
    <row r="5" spans="1:11" x14ac:dyDescent="0.15">
      <c r="A5" s="6" t="s">
        <v>4</v>
      </c>
      <c r="B5" s="7" t="s">
        <v>5</v>
      </c>
      <c r="C5" s="7" t="s">
        <v>29</v>
      </c>
      <c r="D5" s="7" t="s">
        <v>9</v>
      </c>
      <c r="E5" s="14" t="s">
        <v>30</v>
      </c>
      <c r="F5" s="14" t="s">
        <v>36</v>
      </c>
      <c r="G5" s="14" t="s">
        <v>6</v>
      </c>
      <c r="H5" s="7" t="s">
        <v>7</v>
      </c>
      <c r="I5" s="7" t="s">
        <v>8</v>
      </c>
      <c r="J5" s="7" t="s">
        <v>21</v>
      </c>
      <c r="K5" s="7" t="s">
        <v>35</v>
      </c>
    </row>
    <row r="6" spans="1:11" ht="52" x14ac:dyDescent="0.15">
      <c r="A6" s="1" t="s">
        <v>0</v>
      </c>
      <c r="B6" s="1" t="s">
        <v>1</v>
      </c>
      <c r="C6" s="2" t="s">
        <v>3</v>
      </c>
      <c r="D6" s="2" t="s">
        <v>10</v>
      </c>
      <c r="E6" s="15" t="s">
        <v>41</v>
      </c>
      <c r="F6" s="15" t="s">
        <v>38</v>
      </c>
      <c r="G6" s="15" t="s">
        <v>22</v>
      </c>
      <c r="H6" s="15" t="s">
        <v>23</v>
      </c>
      <c r="I6" s="15" t="s">
        <v>39</v>
      </c>
      <c r="J6" s="15" t="s">
        <v>40</v>
      </c>
      <c r="K6" s="15" t="s">
        <v>34</v>
      </c>
    </row>
    <row r="7" spans="1:11" ht="156" x14ac:dyDescent="0.15">
      <c r="A7" s="4">
        <v>1</v>
      </c>
      <c r="B7" s="5" t="s">
        <v>11</v>
      </c>
      <c r="C7" s="12"/>
      <c r="D7" s="13">
        <v>1</v>
      </c>
      <c r="E7" s="16"/>
      <c r="F7" s="16">
        <f>D7*E7</f>
        <v>0</v>
      </c>
      <c r="G7" s="18"/>
      <c r="H7" s="16"/>
      <c r="I7" s="17">
        <v>3000</v>
      </c>
      <c r="J7" s="17">
        <v>3500</v>
      </c>
      <c r="K7" s="16">
        <f t="shared" ref="K7:K15" si="0">G7*I7+H7*J7</f>
        <v>0</v>
      </c>
    </row>
    <row r="8" spans="1:11" ht="130" x14ac:dyDescent="0.15">
      <c r="A8" s="4">
        <v>2</v>
      </c>
      <c r="B8" s="5" t="s">
        <v>12</v>
      </c>
      <c r="C8" s="12"/>
      <c r="D8" s="13">
        <v>4</v>
      </c>
      <c r="E8" s="16"/>
      <c r="F8" s="16">
        <f t="shared" ref="F8:F15" si="1">D8*E8</f>
        <v>0</v>
      </c>
      <c r="G8" s="18"/>
      <c r="H8" s="16"/>
      <c r="I8" s="17">
        <v>10000</v>
      </c>
      <c r="J8" s="17">
        <v>6500</v>
      </c>
      <c r="K8" s="16">
        <f t="shared" si="0"/>
        <v>0</v>
      </c>
    </row>
    <row r="9" spans="1:11" ht="117" x14ac:dyDescent="0.15">
      <c r="A9" s="4">
        <v>3</v>
      </c>
      <c r="B9" s="5" t="s">
        <v>13</v>
      </c>
      <c r="C9" s="12"/>
      <c r="D9" s="13">
        <v>2</v>
      </c>
      <c r="E9" s="16"/>
      <c r="F9" s="16">
        <f t="shared" si="1"/>
        <v>0</v>
      </c>
      <c r="G9" s="18"/>
      <c r="H9" s="16"/>
      <c r="I9" s="17">
        <v>600</v>
      </c>
      <c r="J9" s="17">
        <v>2000</v>
      </c>
      <c r="K9" s="16">
        <f t="shared" si="0"/>
        <v>0</v>
      </c>
    </row>
    <row r="10" spans="1:11" ht="130" x14ac:dyDescent="0.15">
      <c r="A10" s="4">
        <v>4</v>
      </c>
      <c r="B10" s="5" t="s">
        <v>14</v>
      </c>
      <c r="C10" s="12"/>
      <c r="D10" s="13">
        <v>1</v>
      </c>
      <c r="E10" s="16"/>
      <c r="F10" s="16">
        <f t="shared" si="1"/>
        <v>0</v>
      </c>
      <c r="G10" s="18"/>
      <c r="H10" s="25"/>
      <c r="I10" s="17">
        <v>12000</v>
      </c>
      <c r="J10" s="17">
        <v>0</v>
      </c>
      <c r="K10" s="16">
        <f t="shared" si="0"/>
        <v>0</v>
      </c>
    </row>
    <row r="11" spans="1:11" ht="130" x14ac:dyDescent="0.15">
      <c r="A11" s="4">
        <v>5</v>
      </c>
      <c r="B11" s="5" t="s">
        <v>28</v>
      </c>
      <c r="C11" s="12"/>
      <c r="D11" s="13">
        <v>1</v>
      </c>
      <c r="E11" s="16"/>
      <c r="F11" s="16">
        <f t="shared" si="1"/>
        <v>0</v>
      </c>
      <c r="G11" s="18"/>
      <c r="H11" s="26"/>
      <c r="I11" s="17">
        <v>6000</v>
      </c>
      <c r="J11" s="17">
        <v>0</v>
      </c>
      <c r="K11" s="16">
        <f t="shared" si="0"/>
        <v>0</v>
      </c>
    </row>
    <row r="12" spans="1:11" ht="104" x14ac:dyDescent="0.15">
      <c r="A12" s="4">
        <v>6</v>
      </c>
      <c r="B12" s="5" t="s">
        <v>15</v>
      </c>
      <c r="C12" s="12"/>
      <c r="D12" s="13">
        <v>8</v>
      </c>
      <c r="E12" s="16"/>
      <c r="F12" s="16">
        <f t="shared" si="1"/>
        <v>0</v>
      </c>
      <c r="G12" s="18"/>
      <c r="H12" s="25"/>
      <c r="I12" s="17">
        <v>5500</v>
      </c>
      <c r="J12" s="17">
        <v>0</v>
      </c>
      <c r="K12" s="16">
        <f t="shared" si="0"/>
        <v>0</v>
      </c>
    </row>
    <row r="13" spans="1:11" ht="39" x14ac:dyDescent="0.15">
      <c r="A13" s="4">
        <v>7</v>
      </c>
      <c r="B13" s="5" t="s">
        <v>16</v>
      </c>
      <c r="C13" s="12"/>
      <c r="D13" s="13">
        <v>3</v>
      </c>
      <c r="E13" s="16"/>
      <c r="F13" s="16">
        <f t="shared" si="1"/>
        <v>0</v>
      </c>
      <c r="G13" s="18"/>
      <c r="H13" s="26"/>
      <c r="I13" s="17">
        <v>1500</v>
      </c>
      <c r="J13" s="17">
        <v>0</v>
      </c>
      <c r="K13" s="16">
        <f t="shared" si="0"/>
        <v>0</v>
      </c>
    </row>
    <row r="14" spans="1:11" ht="26" x14ac:dyDescent="0.15">
      <c r="A14" s="4">
        <v>8</v>
      </c>
      <c r="B14" s="5" t="s">
        <v>20</v>
      </c>
      <c r="C14" s="12"/>
      <c r="D14" s="13">
        <v>2</v>
      </c>
      <c r="E14" s="16"/>
      <c r="F14" s="16">
        <f t="shared" si="1"/>
        <v>0</v>
      </c>
      <c r="G14" s="24"/>
      <c r="H14" s="24"/>
      <c r="I14" s="17">
        <v>0</v>
      </c>
      <c r="J14" s="17">
        <v>0</v>
      </c>
      <c r="K14" s="16">
        <f t="shared" si="0"/>
        <v>0</v>
      </c>
    </row>
    <row r="15" spans="1:11" ht="133.5" customHeight="1" x14ac:dyDescent="0.15">
      <c r="A15" s="4">
        <v>9</v>
      </c>
      <c r="B15" s="5" t="s">
        <v>19</v>
      </c>
      <c r="C15" s="12"/>
      <c r="D15" s="13">
        <v>1</v>
      </c>
      <c r="E15" s="16"/>
      <c r="F15" s="16">
        <f t="shared" si="1"/>
        <v>0</v>
      </c>
      <c r="G15" s="24"/>
      <c r="H15" s="24"/>
      <c r="I15" s="17">
        <v>0</v>
      </c>
      <c r="J15" s="17">
        <v>0</v>
      </c>
      <c r="K15" s="16">
        <f t="shared" si="0"/>
        <v>0</v>
      </c>
    </row>
    <row r="16" spans="1:11" x14ac:dyDescent="0.15">
      <c r="B16" s="3" t="s">
        <v>24</v>
      </c>
      <c r="F16" s="16">
        <f>SUM(F7:F15)</f>
        <v>0</v>
      </c>
      <c r="K16" s="19">
        <f>SUM(K7:K15)</f>
        <v>0</v>
      </c>
    </row>
    <row r="18" spans="2:6" x14ac:dyDescent="0.15">
      <c r="B18" s="3" t="s">
        <v>25</v>
      </c>
    </row>
    <row r="19" spans="2:6" x14ac:dyDescent="0.15">
      <c r="B19" s="3" t="s">
        <v>37</v>
      </c>
      <c r="F19" s="20">
        <f>F16*12</f>
        <v>0</v>
      </c>
    </row>
    <row r="20" spans="2:6" x14ac:dyDescent="0.15">
      <c r="B20" s="3" t="s">
        <v>31</v>
      </c>
      <c r="F20" s="20">
        <f>K16*12</f>
        <v>0</v>
      </c>
    </row>
    <row r="21" spans="2:6" x14ac:dyDescent="0.15">
      <c r="B21" s="21" t="s">
        <v>32</v>
      </c>
      <c r="C21" s="21"/>
      <c r="D21" s="21"/>
      <c r="E21" s="22"/>
      <c r="F21" s="23">
        <f>F19+F20</f>
        <v>0</v>
      </c>
    </row>
    <row r="22" spans="2:6" x14ac:dyDescent="0.15">
      <c r="B22" s="3" t="s">
        <v>26</v>
      </c>
      <c r="F22" s="20">
        <f>F21*0.25</f>
        <v>0</v>
      </c>
    </row>
    <row r="23" spans="2:6" x14ac:dyDescent="0.15">
      <c r="B23" s="21" t="s">
        <v>33</v>
      </c>
      <c r="C23" s="21"/>
      <c r="D23" s="21"/>
      <c r="E23" s="22"/>
      <c r="F23" s="23">
        <f>F21+F22</f>
        <v>0</v>
      </c>
    </row>
    <row r="26" spans="2:6" x14ac:dyDescent="0.15">
      <c r="B26" s="3" t="s">
        <v>27</v>
      </c>
    </row>
  </sheetData>
  <pageMargins left="0.70866141732283472" right="0.70866141732283472" top="0.74803149606299213" bottom="0.74803149606299213"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BA4C55-FF97-41E6-BF5D-DA7B3FA2461B}"/>
</file>

<file path=customXml/itemProps2.xml><?xml version="1.0" encoding="utf-8"?>
<ds:datastoreItem xmlns:ds="http://schemas.openxmlformats.org/officeDocument/2006/customXml" ds:itemID="{C7A49EB8-1CBE-41FE-A0B0-A970843F3B4F}"/>
</file>

<file path=customXml/itemProps3.xml><?xml version="1.0" encoding="utf-8"?>
<ds:datastoreItem xmlns:ds="http://schemas.openxmlformats.org/officeDocument/2006/customXml" ds:itemID="{88CC80A3-0C1A-400F-8631-EE727785F12D}"/>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Troskovnik</vt:lpstr>
      <vt:lpstr>Troskovnik!Print_Area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2021-04-26T08:57:26Z</cp:lastPrinted>
  <dcterms:created xsi:type="dcterms:W3CDTF">2021-02-03T18:41:15Z</dcterms:created>
  <dcterms:modified xsi:type="dcterms:W3CDTF">2023-03-21T14:20:50Z</dcterms:modified>
  <cp:category/>
</cp:coreProperties>
</file>